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2" i="1"/>
  <c r="J32"/>
  <c r="K32"/>
  <c r="L32"/>
  <c r="I33"/>
  <c r="J33"/>
  <c r="K33"/>
  <c r="L33"/>
  <c r="I34"/>
  <c r="J34"/>
  <c r="K34"/>
  <c r="L34"/>
  <c r="L31"/>
  <c r="K31"/>
  <c r="J31"/>
  <c r="I31"/>
  <c r="K29"/>
  <c r="D28"/>
  <c r="E28"/>
  <c r="F28"/>
  <c r="G28"/>
  <c r="H28"/>
  <c r="C28"/>
  <c r="I18"/>
  <c r="J18"/>
  <c r="K18"/>
  <c r="L18"/>
  <c r="L29" s="1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L17"/>
  <c r="K17"/>
  <c r="J17"/>
  <c r="J29" s="1"/>
  <c r="I17"/>
  <c r="I29" s="1"/>
  <c r="I15"/>
  <c r="I4"/>
  <c r="J4"/>
  <c r="K4"/>
  <c r="L4"/>
  <c r="I5"/>
  <c r="J5"/>
  <c r="K5"/>
  <c r="L5"/>
  <c r="I6"/>
  <c r="J6"/>
  <c r="K6"/>
  <c r="L6"/>
  <c r="I7"/>
  <c r="J7"/>
  <c r="K7"/>
  <c r="L7"/>
  <c r="I8"/>
  <c r="J8"/>
  <c r="K8"/>
  <c r="L8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L3"/>
  <c r="L15" s="1"/>
  <c r="K3"/>
  <c r="K15" s="1"/>
  <c r="I3"/>
  <c r="J3"/>
  <c r="J15" s="1"/>
  <c r="D14"/>
  <c r="E14"/>
  <c r="F14"/>
  <c r="G14"/>
  <c r="H14"/>
  <c r="C14"/>
</calcChain>
</file>

<file path=xl/sharedStrings.xml><?xml version="1.0" encoding="utf-8"?>
<sst xmlns="http://schemas.openxmlformats.org/spreadsheetml/2006/main" count="43" uniqueCount="31">
  <si>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</si>
  <si>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</si>
  <si>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</si>
  <si>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</si>
  <si>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</si>
  <si>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</si>
  <si>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</si>
  <si>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</si>
  <si>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</si>
  <si>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10Б</t>
  </si>
  <si>
    <t>Всего</t>
  </si>
  <si>
    <t>Писали</t>
  </si>
  <si>
    <t>"5"</t>
  </si>
  <si>
    <t>"4"</t>
  </si>
  <si>
    <t>"3"</t>
  </si>
  <si>
    <t>"2"</t>
  </si>
  <si>
    <t>Успеваемость, %</t>
  </si>
  <si>
    <t>Качество,%</t>
  </si>
  <si>
    <t>СОУ,%</t>
  </si>
  <si>
    <t>Средний балл</t>
  </si>
  <si>
    <t>Русский язык</t>
  </si>
  <si>
    <t>Среднее</t>
  </si>
  <si>
    <t>Математика</t>
  </si>
  <si>
    <t>Сумма</t>
  </si>
  <si>
    <t>История</t>
  </si>
  <si>
    <t>Обществознание</t>
  </si>
  <si>
    <t>Биология</t>
  </si>
  <si>
    <t>Химия</t>
  </si>
  <si>
    <t>Предмет</t>
  </si>
  <si>
    <t>Класс</t>
  </si>
  <si>
    <t>Статистические данные по итогам муниципальных контрольных работ проведенных в марте 2023г в Усишинском лицее</t>
  </si>
</sst>
</file>

<file path=xl/styles.xml><?xml version="1.0" encoding="utf-8"?>
<styleSheet xmlns="http://schemas.openxmlformats.org/spreadsheetml/2006/main">
  <numFmts count="1">
    <numFmt numFmtId="169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169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9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O12" sqref="O12"/>
    </sheetView>
  </sheetViews>
  <sheetFormatPr defaultRowHeight="15"/>
  <cols>
    <col min="1" max="1" width="17.42578125" customWidth="1"/>
    <col min="2" max="3" width="6" bestFit="1" customWidth="1"/>
    <col min="4" max="4" width="7.5703125" bestFit="1" customWidth="1"/>
    <col min="5" max="8" width="3.7109375" bestFit="1" customWidth="1"/>
    <col min="9" max="9" width="17" bestFit="1" customWidth="1"/>
    <col min="10" max="10" width="11.85546875" bestFit="1" customWidth="1"/>
    <col min="11" max="11" width="7.85546875" bestFit="1" customWidth="1"/>
    <col min="12" max="12" width="9.7109375" customWidth="1"/>
  </cols>
  <sheetData>
    <row r="1" spans="1:12" ht="39" customHeight="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30">
      <c r="A2" s="4" t="s">
        <v>28</v>
      </c>
      <c r="B2" s="4" t="s">
        <v>29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17</v>
      </c>
      <c r="K2" s="5" t="s">
        <v>18</v>
      </c>
      <c r="L2" s="6" t="s">
        <v>19</v>
      </c>
    </row>
    <row r="3" spans="1:12" ht="15" customHeight="1">
      <c r="A3" s="7" t="s">
        <v>20</v>
      </c>
      <c r="B3" s="4" t="s">
        <v>0</v>
      </c>
      <c r="C3" s="4">
        <v>12</v>
      </c>
      <c r="D3" s="4">
        <v>12</v>
      </c>
      <c r="E3" s="4">
        <v>6</v>
      </c>
      <c r="F3" s="4">
        <v>2</v>
      </c>
      <c r="G3" s="4">
        <v>3</v>
      </c>
      <c r="H3" s="4">
        <v>1</v>
      </c>
      <c r="I3" s="8">
        <f>(E3+F3+G3)/D3*100</f>
        <v>91.666666666666657</v>
      </c>
      <c r="J3" s="8">
        <f>(E3+F3)/D3*100</f>
        <v>66.666666666666657</v>
      </c>
      <c r="K3" s="9">
        <f>(E3+0.64*F3+0.36*G3+0.16*H3)/D3*100</f>
        <v>71</v>
      </c>
      <c r="L3" s="8">
        <f>(5*E3+4*F3+3*G3+2*H3)/D3</f>
        <v>4.083333333333333</v>
      </c>
    </row>
    <row r="4" spans="1:12">
      <c r="A4" s="7"/>
      <c r="B4" s="4" t="s">
        <v>1</v>
      </c>
      <c r="C4" s="4">
        <v>15</v>
      </c>
      <c r="D4" s="4">
        <v>13</v>
      </c>
      <c r="E4" s="4">
        <v>3</v>
      </c>
      <c r="F4" s="4">
        <v>3</v>
      </c>
      <c r="G4" s="4">
        <v>5</v>
      </c>
      <c r="H4" s="4">
        <v>2</v>
      </c>
      <c r="I4" s="8">
        <f t="shared" ref="I4:I13" si="0">(E4+F4+G4)/D4*100</f>
        <v>84.615384615384613</v>
      </c>
      <c r="J4" s="8">
        <f t="shared" ref="J4:J13" si="1">(E4+F4)/D4*100</f>
        <v>46.153846153846153</v>
      </c>
      <c r="K4" s="9">
        <f t="shared" ref="K4:K13" si="2">(E4+0.64*F4+0.36*G4+0.16*H4)/D4*100</f>
        <v>54.153846153846153</v>
      </c>
      <c r="L4" s="8">
        <f t="shared" ref="L4:L13" si="3">(5*E4+4*F4+3*G4+2*H4)/D4</f>
        <v>3.5384615384615383</v>
      </c>
    </row>
    <row r="5" spans="1:12">
      <c r="A5" s="7"/>
      <c r="B5" s="4" t="s">
        <v>2</v>
      </c>
      <c r="C5" s="4">
        <v>15</v>
      </c>
      <c r="D5" s="4">
        <v>14</v>
      </c>
      <c r="E5" s="4">
        <v>3</v>
      </c>
      <c r="F5" s="4">
        <v>3</v>
      </c>
      <c r="G5" s="4">
        <v>4</v>
      </c>
      <c r="H5" s="4">
        <v>4</v>
      </c>
      <c r="I5" s="8">
        <f t="shared" si="0"/>
        <v>71.428571428571431</v>
      </c>
      <c r="J5" s="8">
        <f t="shared" si="1"/>
        <v>42.857142857142854</v>
      </c>
      <c r="K5" s="9">
        <f t="shared" si="2"/>
        <v>49.999999999999993</v>
      </c>
      <c r="L5" s="8">
        <f t="shared" si="3"/>
        <v>3.3571428571428572</v>
      </c>
    </row>
    <row r="6" spans="1:12">
      <c r="A6" s="7"/>
      <c r="B6" s="4" t="s">
        <v>3</v>
      </c>
      <c r="C6" s="4">
        <v>12</v>
      </c>
      <c r="D6" s="4">
        <v>11</v>
      </c>
      <c r="E6" s="4">
        <v>2</v>
      </c>
      <c r="F6" s="4">
        <v>4</v>
      </c>
      <c r="G6" s="4">
        <v>3</v>
      </c>
      <c r="H6" s="4">
        <v>2</v>
      </c>
      <c r="I6" s="8">
        <f t="shared" si="0"/>
        <v>81.818181818181827</v>
      </c>
      <c r="J6" s="8">
        <f t="shared" si="1"/>
        <v>54.54545454545454</v>
      </c>
      <c r="K6" s="9">
        <f t="shared" si="2"/>
        <v>54.181818181818187</v>
      </c>
      <c r="L6" s="8">
        <f t="shared" si="3"/>
        <v>3.5454545454545454</v>
      </c>
    </row>
    <row r="7" spans="1:12">
      <c r="A7" s="7"/>
      <c r="B7" s="4" t="s">
        <v>4</v>
      </c>
      <c r="C7" s="4">
        <v>13</v>
      </c>
      <c r="D7" s="4">
        <v>12</v>
      </c>
      <c r="E7" s="4">
        <v>3</v>
      </c>
      <c r="F7" s="4">
        <v>4</v>
      </c>
      <c r="G7" s="4">
        <v>3</v>
      </c>
      <c r="H7" s="4">
        <v>2</v>
      </c>
      <c r="I7" s="8">
        <f t="shared" si="0"/>
        <v>83.333333333333343</v>
      </c>
      <c r="J7" s="8">
        <f t="shared" si="1"/>
        <v>58.333333333333336</v>
      </c>
      <c r="K7" s="9">
        <f t="shared" si="2"/>
        <v>58.000000000000007</v>
      </c>
      <c r="L7" s="8">
        <f t="shared" si="3"/>
        <v>3.6666666666666665</v>
      </c>
    </row>
    <row r="8" spans="1:12">
      <c r="A8" s="7"/>
      <c r="B8" s="4" t="s">
        <v>5</v>
      </c>
      <c r="C8" s="4">
        <v>14</v>
      </c>
      <c r="D8" s="4">
        <v>11</v>
      </c>
      <c r="E8" s="4">
        <v>2</v>
      </c>
      <c r="F8" s="4">
        <v>5</v>
      </c>
      <c r="G8" s="4">
        <v>3</v>
      </c>
      <c r="H8" s="4">
        <v>2</v>
      </c>
      <c r="I8" s="8">
        <f t="shared" si="0"/>
        <v>90.909090909090907</v>
      </c>
      <c r="J8" s="8">
        <f t="shared" si="1"/>
        <v>63.636363636363633</v>
      </c>
      <c r="K8" s="9">
        <f t="shared" si="2"/>
        <v>60.000000000000007</v>
      </c>
      <c r="L8" s="8">
        <f t="shared" si="3"/>
        <v>3.9090909090909092</v>
      </c>
    </row>
    <row r="9" spans="1:12">
      <c r="A9" s="7"/>
      <c r="B9" s="4" t="s">
        <v>6</v>
      </c>
      <c r="C9" s="4">
        <v>16</v>
      </c>
      <c r="D9" s="4">
        <v>15</v>
      </c>
      <c r="E9" s="4">
        <v>1</v>
      </c>
      <c r="F9" s="4">
        <v>5</v>
      </c>
      <c r="G9" s="4">
        <v>6</v>
      </c>
      <c r="H9" s="4">
        <v>3</v>
      </c>
      <c r="I9" s="8">
        <f t="shared" si="0"/>
        <v>80</v>
      </c>
      <c r="J9" s="8">
        <f t="shared" si="1"/>
        <v>40</v>
      </c>
      <c r="K9" s="9">
        <f t="shared" si="2"/>
        <v>45.6</v>
      </c>
      <c r="L9" s="8">
        <f t="shared" si="3"/>
        <v>3.2666666666666666</v>
      </c>
    </row>
    <row r="10" spans="1:12">
      <c r="A10" s="7"/>
      <c r="B10" s="4" t="s">
        <v>7</v>
      </c>
      <c r="C10" s="4">
        <v>10</v>
      </c>
      <c r="D10" s="4">
        <v>9</v>
      </c>
      <c r="E10" s="4">
        <v>2</v>
      </c>
      <c r="F10" s="4">
        <v>1</v>
      </c>
      <c r="G10" s="4">
        <v>2</v>
      </c>
      <c r="H10" s="4">
        <v>4</v>
      </c>
      <c r="I10" s="8">
        <f t="shared" si="0"/>
        <v>55.555555555555557</v>
      </c>
      <c r="J10" s="8">
        <f t="shared" si="1"/>
        <v>33.333333333333329</v>
      </c>
      <c r="K10" s="9">
        <f t="shared" si="2"/>
        <v>44.444444444444443</v>
      </c>
      <c r="L10" s="8">
        <f t="shared" si="3"/>
        <v>3.1111111111111112</v>
      </c>
    </row>
    <row r="11" spans="1:12">
      <c r="A11" s="7"/>
      <c r="B11" s="4" t="s">
        <v>8</v>
      </c>
      <c r="C11" s="4">
        <v>12</v>
      </c>
      <c r="D11" s="4">
        <v>11</v>
      </c>
      <c r="E11" s="4">
        <v>2</v>
      </c>
      <c r="F11" s="4">
        <v>3</v>
      </c>
      <c r="G11" s="4">
        <v>5</v>
      </c>
      <c r="H11" s="4">
        <v>1</v>
      </c>
      <c r="I11" s="8">
        <f t="shared" si="0"/>
        <v>90.909090909090907</v>
      </c>
      <c r="J11" s="8">
        <f t="shared" si="1"/>
        <v>45.454545454545453</v>
      </c>
      <c r="K11" s="9">
        <f t="shared" si="2"/>
        <v>53.454545454545453</v>
      </c>
      <c r="L11" s="8">
        <f t="shared" si="3"/>
        <v>3.5454545454545454</v>
      </c>
    </row>
    <row r="12" spans="1:12">
      <c r="A12" s="7"/>
      <c r="B12" s="4" t="s">
        <v>9</v>
      </c>
      <c r="C12" s="4">
        <v>12</v>
      </c>
      <c r="D12" s="4">
        <v>11</v>
      </c>
      <c r="E12" s="4">
        <v>2</v>
      </c>
      <c r="F12" s="4">
        <v>4</v>
      </c>
      <c r="G12" s="4">
        <v>5</v>
      </c>
      <c r="H12" s="4">
        <v>0</v>
      </c>
      <c r="I12" s="8">
        <f t="shared" si="0"/>
        <v>100</v>
      </c>
      <c r="J12" s="8">
        <f t="shared" si="1"/>
        <v>54.54545454545454</v>
      </c>
      <c r="K12" s="9">
        <f t="shared" si="2"/>
        <v>57.818181818181827</v>
      </c>
      <c r="L12" s="8">
        <f t="shared" si="3"/>
        <v>3.7272727272727271</v>
      </c>
    </row>
    <row r="13" spans="1:12">
      <c r="A13" s="7"/>
      <c r="B13" s="10">
        <v>11</v>
      </c>
      <c r="C13" s="4">
        <v>16</v>
      </c>
      <c r="D13" s="4">
        <v>16</v>
      </c>
      <c r="E13" s="4">
        <v>0</v>
      </c>
      <c r="F13" s="4">
        <v>5</v>
      </c>
      <c r="G13" s="4">
        <v>8</v>
      </c>
      <c r="H13" s="4">
        <v>3</v>
      </c>
      <c r="I13" s="8">
        <f t="shared" si="0"/>
        <v>81.25</v>
      </c>
      <c r="J13" s="8">
        <f t="shared" si="1"/>
        <v>31.25</v>
      </c>
      <c r="K13" s="9">
        <f t="shared" si="2"/>
        <v>41</v>
      </c>
      <c r="L13" s="8">
        <f t="shared" si="3"/>
        <v>3.125</v>
      </c>
    </row>
    <row r="14" spans="1:12" ht="19.5" customHeight="1">
      <c r="A14" s="11" t="s">
        <v>23</v>
      </c>
      <c r="B14" s="12"/>
      <c r="C14" s="4">
        <f>SUM(C3:C13)</f>
        <v>147</v>
      </c>
      <c r="D14" s="4">
        <f t="shared" ref="D14:H14" si="4">SUM(D3:D13)</f>
        <v>135</v>
      </c>
      <c r="E14" s="4">
        <f t="shared" si="4"/>
        <v>26</v>
      </c>
      <c r="F14" s="4">
        <f t="shared" si="4"/>
        <v>39</v>
      </c>
      <c r="G14" s="4">
        <f t="shared" si="4"/>
        <v>47</v>
      </c>
      <c r="H14" s="4">
        <f t="shared" si="4"/>
        <v>24</v>
      </c>
      <c r="I14" s="4"/>
      <c r="J14" s="4"/>
      <c r="K14" s="4"/>
      <c r="L14" s="4"/>
    </row>
    <row r="15" spans="1:12">
      <c r="A15" s="13" t="s">
        <v>21</v>
      </c>
      <c r="B15" s="14"/>
      <c r="C15" s="14"/>
      <c r="D15" s="14"/>
      <c r="E15" s="14"/>
      <c r="F15" s="14"/>
      <c r="G15" s="14"/>
      <c r="H15" s="15"/>
      <c r="I15" s="8">
        <f>AVERAGE(I3:I13)</f>
        <v>82.862352294170464</v>
      </c>
      <c r="J15" s="8">
        <f t="shared" ref="J15:L15" si="5">AVERAGE(J3:J13)</f>
        <v>48.797830956921864</v>
      </c>
      <c r="K15" s="8">
        <f t="shared" si="5"/>
        <v>53.604803277530557</v>
      </c>
      <c r="L15" s="8">
        <f t="shared" si="5"/>
        <v>3.534150445514082</v>
      </c>
    </row>
    <row r="16" spans="1:1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7" t="s">
        <v>22</v>
      </c>
      <c r="B17" s="4" t="s">
        <v>0</v>
      </c>
      <c r="C17" s="4">
        <v>12</v>
      </c>
      <c r="D17" s="4">
        <v>12</v>
      </c>
      <c r="E17" s="4">
        <v>2</v>
      </c>
      <c r="F17" s="4">
        <v>5</v>
      </c>
      <c r="G17" s="4">
        <v>4</v>
      </c>
      <c r="H17" s="4">
        <v>1</v>
      </c>
      <c r="I17" s="8">
        <f>(E17+F17+G17)/D17*100</f>
        <v>91.666666666666657</v>
      </c>
      <c r="J17" s="8">
        <f>(E17+F17)/D17*100</f>
        <v>58.333333333333336</v>
      </c>
      <c r="K17" s="9">
        <f>(E17+0.64*F17+0.36*G17+0.16*H17)/D17*100</f>
        <v>56.666666666666679</v>
      </c>
      <c r="L17" s="8">
        <f>(5*E17+4*F17+3*G17+2*H17)/D17</f>
        <v>3.6666666666666665</v>
      </c>
    </row>
    <row r="18" spans="1:12">
      <c r="A18" s="7"/>
      <c r="B18" s="4" t="s">
        <v>1</v>
      </c>
      <c r="C18" s="4">
        <v>15</v>
      </c>
      <c r="D18" s="4">
        <v>13</v>
      </c>
      <c r="E18" s="4">
        <v>0</v>
      </c>
      <c r="F18" s="4">
        <v>4</v>
      </c>
      <c r="G18" s="4">
        <v>3</v>
      </c>
      <c r="H18" s="4">
        <v>5</v>
      </c>
      <c r="I18" s="8">
        <f t="shared" ref="I18:I27" si="6">(E18+F18+G18)/D18*100</f>
        <v>53.846153846153847</v>
      </c>
      <c r="J18" s="8">
        <f t="shared" ref="J18:J27" si="7">(E18+F18)/D18*100</f>
        <v>30.76923076923077</v>
      </c>
      <c r="K18" s="9">
        <f t="shared" ref="K18:K27" si="8">(E18+0.64*F18+0.36*G18+0.16*H18)/D18*100</f>
        <v>34.15384615384616</v>
      </c>
      <c r="L18" s="8">
        <f t="shared" ref="L18:L27" si="9">(5*E18+4*F18+3*G18+2*H18)/D18</f>
        <v>2.6923076923076925</v>
      </c>
    </row>
    <row r="19" spans="1:12">
      <c r="A19" s="7"/>
      <c r="B19" s="4" t="s">
        <v>2</v>
      </c>
      <c r="C19" s="4">
        <v>15</v>
      </c>
      <c r="D19" s="4">
        <v>13</v>
      </c>
      <c r="E19" s="4">
        <v>4</v>
      </c>
      <c r="F19" s="4">
        <v>2</v>
      </c>
      <c r="G19" s="4">
        <v>6</v>
      </c>
      <c r="H19" s="4">
        <v>1</v>
      </c>
      <c r="I19" s="8">
        <f t="shared" si="6"/>
        <v>92.307692307692307</v>
      </c>
      <c r="J19" s="8">
        <f t="shared" si="7"/>
        <v>46.153846153846153</v>
      </c>
      <c r="K19" s="9">
        <f t="shared" si="8"/>
        <v>58.461538461538467</v>
      </c>
      <c r="L19" s="8">
        <f t="shared" si="9"/>
        <v>3.6923076923076925</v>
      </c>
    </row>
    <row r="20" spans="1:12">
      <c r="A20" s="7"/>
      <c r="B20" s="4" t="s">
        <v>3</v>
      </c>
      <c r="C20" s="4">
        <v>12</v>
      </c>
      <c r="D20" s="4">
        <v>11</v>
      </c>
      <c r="E20" s="4">
        <v>1</v>
      </c>
      <c r="F20" s="4">
        <v>4</v>
      </c>
      <c r="G20" s="4">
        <v>5</v>
      </c>
      <c r="H20" s="4">
        <v>2</v>
      </c>
      <c r="I20" s="8">
        <f t="shared" si="6"/>
        <v>90.909090909090907</v>
      </c>
      <c r="J20" s="8">
        <f t="shared" si="7"/>
        <v>45.454545454545453</v>
      </c>
      <c r="K20" s="9">
        <f t="shared" si="8"/>
        <v>51.636363636363633</v>
      </c>
      <c r="L20" s="8">
        <f t="shared" si="9"/>
        <v>3.6363636363636362</v>
      </c>
    </row>
    <row r="21" spans="1:12">
      <c r="A21" s="7"/>
      <c r="B21" s="4" t="s">
        <v>4</v>
      </c>
      <c r="C21" s="4">
        <v>13</v>
      </c>
      <c r="D21" s="4">
        <v>13</v>
      </c>
      <c r="E21" s="4">
        <v>0</v>
      </c>
      <c r="F21" s="4">
        <v>3</v>
      </c>
      <c r="G21" s="4">
        <v>6</v>
      </c>
      <c r="H21" s="4">
        <v>4</v>
      </c>
      <c r="I21" s="8">
        <f t="shared" si="6"/>
        <v>69.230769230769226</v>
      </c>
      <c r="J21" s="8">
        <f t="shared" si="7"/>
        <v>23.076923076923077</v>
      </c>
      <c r="K21" s="9">
        <f t="shared" si="8"/>
        <v>36.307692307692307</v>
      </c>
      <c r="L21" s="8">
        <f t="shared" si="9"/>
        <v>2.9230769230769229</v>
      </c>
    </row>
    <row r="22" spans="1:12">
      <c r="A22" s="7"/>
      <c r="B22" s="4" t="s">
        <v>5</v>
      </c>
      <c r="C22" s="4">
        <v>14</v>
      </c>
      <c r="D22" s="4">
        <v>12</v>
      </c>
      <c r="E22" s="4">
        <v>0</v>
      </c>
      <c r="F22" s="4">
        <v>4</v>
      </c>
      <c r="G22" s="4">
        <v>7</v>
      </c>
      <c r="H22" s="4">
        <v>1</v>
      </c>
      <c r="I22" s="8">
        <f t="shared" si="6"/>
        <v>91.666666666666657</v>
      </c>
      <c r="J22" s="8">
        <f t="shared" si="7"/>
        <v>33.333333333333329</v>
      </c>
      <c r="K22" s="9">
        <f t="shared" si="8"/>
        <v>43.666666666666671</v>
      </c>
      <c r="L22" s="8">
        <f t="shared" si="9"/>
        <v>3.25</v>
      </c>
    </row>
    <row r="23" spans="1:12">
      <c r="A23" s="7"/>
      <c r="B23" s="4" t="s">
        <v>6</v>
      </c>
      <c r="C23" s="4">
        <v>16</v>
      </c>
      <c r="D23" s="4">
        <v>15</v>
      </c>
      <c r="E23" s="4">
        <v>0</v>
      </c>
      <c r="F23" s="4">
        <v>5</v>
      </c>
      <c r="G23" s="4">
        <v>8</v>
      </c>
      <c r="H23" s="4">
        <v>2</v>
      </c>
      <c r="I23" s="8">
        <f t="shared" si="6"/>
        <v>86.666666666666671</v>
      </c>
      <c r="J23" s="8">
        <f t="shared" si="7"/>
        <v>33.333333333333329</v>
      </c>
      <c r="K23" s="9">
        <f t="shared" si="8"/>
        <v>42.666666666666671</v>
      </c>
      <c r="L23" s="8">
        <f t="shared" si="9"/>
        <v>3.2</v>
      </c>
    </row>
    <row r="24" spans="1:12">
      <c r="A24" s="7"/>
      <c r="B24" s="4" t="s">
        <v>7</v>
      </c>
      <c r="C24" s="4">
        <v>10</v>
      </c>
      <c r="D24" s="4">
        <v>8</v>
      </c>
      <c r="E24" s="4">
        <v>0</v>
      </c>
      <c r="F24" s="4">
        <v>3</v>
      </c>
      <c r="G24" s="4">
        <v>2</v>
      </c>
      <c r="H24" s="4">
        <v>3</v>
      </c>
      <c r="I24" s="8">
        <f t="shared" si="6"/>
        <v>62.5</v>
      </c>
      <c r="J24" s="8">
        <f t="shared" si="7"/>
        <v>37.5</v>
      </c>
      <c r="K24" s="9">
        <f t="shared" si="8"/>
        <v>38.999999999999993</v>
      </c>
      <c r="L24" s="8">
        <f t="shared" si="9"/>
        <v>3</v>
      </c>
    </row>
    <row r="25" spans="1:12">
      <c r="A25" s="7"/>
      <c r="B25" s="4" t="s">
        <v>8</v>
      </c>
      <c r="C25" s="4">
        <v>12</v>
      </c>
      <c r="D25" s="4">
        <v>11</v>
      </c>
      <c r="E25" s="4">
        <v>0</v>
      </c>
      <c r="F25" s="4">
        <v>5</v>
      </c>
      <c r="G25" s="4">
        <v>5</v>
      </c>
      <c r="H25" s="4">
        <v>1</v>
      </c>
      <c r="I25" s="8">
        <f t="shared" si="6"/>
        <v>90.909090909090907</v>
      </c>
      <c r="J25" s="8">
        <f t="shared" si="7"/>
        <v>45.454545454545453</v>
      </c>
      <c r="K25" s="9">
        <f t="shared" si="8"/>
        <v>46.909090909090914</v>
      </c>
      <c r="L25" s="8">
        <f t="shared" si="9"/>
        <v>3.3636363636363638</v>
      </c>
    </row>
    <row r="26" spans="1:12">
      <c r="A26" s="7"/>
      <c r="B26" s="4" t="s">
        <v>9</v>
      </c>
      <c r="C26" s="4">
        <v>12</v>
      </c>
      <c r="D26" s="4">
        <v>11</v>
      </c>
      <c r="E26" s="4">
        <v>0</v>
      </c>
      <c r="F26" s="4">
        <v>3</v>
      </c>
      <c r="G26" s="4">
        <v>5</v>
      </c>
      <c r="H26" s="4">
        <v>3</v>
      </c>
      <c r="I26" s="8">
        <f t="shared" si="6"/>
        <v>72.727272727272734</v>
      </c>
      <c r="J26" s="8">
        <f t="shared" si="7"/>
        <v>27.27272727272727</v>
      </c>
      <c r="K26" s="9">
        <f t="shared" si="8"/>
        <v>38.18181818181818</v>
      </c>
      <c r="L26" s="8">
        <f t="shared" si="9"/>
        <v>3</v>
      </c>
    </row>
    <row r="27" spans="1:12">
      <c r="A27" s="7"/>
      <c r="B27" s="10">
        <v>11</v>
      </c>
      <c r="C27" s="4">
        <v>16</v>
      </c>
      <c r="D27" s="4">
        <v>16</v>
      </c>
      <c r="E27" s="4">
        <v>2</v>
      </c>
      <c r="F27" s="4">
        <v>4</v>
      </c>
      <c r="G27" s="4">
        <v>8</v>
      </c>
      <c r="H27" s="4">
        <v>2</v>
      </c>
      <c r="I27" s="8">
        <f t="shared" si="6"/>
        <v>87.5</v>
      </c>
      <c r="J27" s="8">
        <f t="shared" si="7"/>
        <v>37.5</v>
      </c>
      <c r="K27" s="9">
        <f t="shared" si="8"/>
        <v>48.500000000000007</v>
      </c>
      <c r="L27" s="8">
        <f t="shared" si="9"/>
        <v>3.375</v>
      </c>
    </row>
    <row r="28" spans="1:12">
      <c r="A28" s="11" t="s">
        <v>23</v>
      </c>
      <c r="B28" s="12"/>
      <c r="C28" s="4">
        <f>SUM(C17:C27)</f>
        <v>147</v>
      </c>
      <c r="D28" s="4">
        <f t="shared" ref="D28:H28" si="10">SUM(D17:D27)</f>
        <v>135</v>
      </c>
      <c r="E28" s="4">
        <f t="shared" si="10"/>
        <v>9</v>
      </c>
      <c r="F28" s="4">
        <f t="shared" si="10"/>
        <v>42</v>
      </c>
      <c r="G28" s="4">
        <f t="shared" si="10"/>
        <v>59</v>
      </c>
      <c r="H28" s="4">
        <f t="shared" si="10"/>
        <v>25</v>
      </c>
      <c r="I28" s="4"/>
      <c r="J28" s="4"/>
      <c r="K28" s="4"/>
      <c r="L28" s="4"/>
    </row>
    <row r="29" spans="1:12">
      <c r="A29" s="17" t="s">
        <v>21</v>
      </c>
      <c r="B29" s="17"/>
      <c r="C29" s="17"/>
      <c r="D29" s="17"/>
      <c r="E29" s="17"/>
      <c r="F29" s="17"/>
      <c r="G29" s="17"/>
      <c r="H29" s="17"/>
      <c r="I29" s="8">
        <f>AVERAGE(I17:I27)</f>
        <v>80.902733630006352</v>
      </c>
      <c r="J29" s="8">
        <f t="shared" ref="J29:L29" si="11">AVERAGE(J17:J27)</f>
        <v>38.016528925619831</v>
      </c>
      <c r="K29" s="8">
        <f t="shared" si="11"/>
        <v>45.104577240940891</v>
      </c>
      <c r="L29" s="8">
        <f t="shared" si="11"/>
        <v>3.2544871794871795</v>
      </c>
    </row>
    <row r="30" spans="1:12">
      <c r="A30" s="18"/>
      <c r="B30" s="19"/>
      <c r="C30" s="19"/>
      <c r="D30" s="19"/>
      <c r="E30" s="19"/>
      <c r="F30" s="19"/>
      <c r="G30" s="20"/>
      <c r="H30" s="20"/>
      <c r="I30" s="21"/>
      <c r="J30" s="21"/>
      <c r="K30" s="21"/>
      <c r="L30" s="21"/>
    </row>
    <row r="31" spans="1:12">
      <c r="A31" s="4" t="s">
        <v>24</v>
      </c>
      <c r="B31" s="4">
        <v>11</v>
      </c>
      <c r="C31" s="4">
        <v>16</v>
      </c>
      <c r="D31" s="4">
        <v>3</v>
      </c>
      <c r="E31" s="4">
        <v>0</v>
      </c>
      <c r="F31" s="4">
        <v>1</v>
      </c>
      <c r="G31" s="4">
        <v>0</v>
      </c>
      <c r="H31" s="4">
        <v>2</v>
      </c>
      <c r="I31" s="8">
        <f>(E31+F31+G31)/D31*100</f>
        <v>33.333333333333329</v>
      </c>
      <c r="J31" s="8">
        <f>(E31+F31)/D31*100</f>
        <v>33.333333333333329</v>
      </c>
      <c r="K31" s="9">
        <f>(E31+0.64*F31+0.36*G31+0.16*H31)/D31*100</f>
        <v>32</v>
      </c>
      <c r="L31" s="8">
        <f>(5*E31+4*F31+3*G31+2*H31)/D31</f>
        <v>2.6666666666666665</v>
      </c>
    </row>
    <row r="32" spans="1:12">
      <c r="A32" s="4" t="s">
        <v>25</v>
      </c>
      <c r="B32" s="4">
        <v>11</v>
      </c>
      <c r="C32" s="4">
        <v>16</v>
      </c>
      <c r="D32" s="4">
        <v>5</v>
      </c>
      <c r="E32" s="4">
        <v>0</v>
      </c>
      <c r="F32" s="4">
        <v>0</v>
      </c>
      <c r="G32" s="4">
        <v>2</v>
      </c>
      <c r="H32" s="4">
        <v>3</v>
      </c>
      <c r="I32" s="8">
        <f t="shared" ref="I32:I34" si="12">(E32+F32+G32)/D32*100</f>
        <v>40</v>
      </c>
      <c r="J32" s="8">
        <f t="shared" ref="J32:J34" si="13">(E32+F32)/D32*100</f>
        <v>0</v>
      </c>
      <c r="K32" s="9">
        <f t="shared" ref="K32:K34" si="14">(E32+0.64*F32+0.36*G32+0.16*H32)/D32*100</f>
        <v>24</v>
      </c>
      <c r="L32" s="8">
        <f t="shared" ref="L32:L34" si="15">(5*E32+4*F32+3*G32+2*H32)/D32</f>
        <v>2.4</v>
      </c>
    </row>
    <row r="33" spans="1:12">
      <c r="A33" s="4" t="s">
        <v>26</v>
      </c>
      <c r="B33" s="4">
        <v>11</v>
      </c>
      <c r="C33" s="4">
        <v>16</v>
      </c>
      <c r="D33" s="4">
        <v>4</v>
      </c>
      <c r="E33" s="4">
        <v>0</v>
      </c>
      <c r="F33" s="4">
        <v>1</v>
      </c>
      <c r="G33" s="4">
        <v>3</v>
      </c>
      <c r="H33" s="4">
        <v>0</v>
      </c>
      <c r="I33" s="9">
        <f t="shared" si="12"/>
        <v>100</v>
      </c>
      <c r="J33" s="8">
        <f t="shared" si="13"/>
        <v>25</v>
      </c>
      <c r="K33" s="9">
        <f t="shared" si="14"/>
        <v>43.000000000000007</v>
      </c>
      <c r="L33" s="8">
        <f t="shared" si="15"/>
        <v>3.25</v>
      </c>
    </row>
    <row r="34" spans="1:12">
      <c r="A34" s="4" t="s">
        <v>27</v>
      </c>
      <c r="B34" s="4">
        <v>11</v>
      </c>
      <c r="C34" s="4">
        <v>16</v>
      </c>
      <c r="D34" s="4">
        <v>3</v>
      </c>
      <c r="E34" s="4">
        <v>0</v>
      </c>
      <c r="F34" s="4">
        <v>0</v>
      </c>
      <c r="G34" s="4">
        <v>2</v>
      </c>
      <c r="H34" s="4">
        <v>1</v>
      </c>
      <c r="I34" s="8">
        <f t="shared" si="12"/>
        <v>66.666666666666657</v>
      </c>
      <c r="J34" s="8">
        <f t="shared" si="13"/>
        <v>0</v>
      </c>
      <c r="K34" s="9">
        <f t="shared" si="14"/>
        <v>29.333333333333332</v>
      </c>
      <c r="L34" s="8">
        <f t="shared" si="15"/>
        <v>2.6666666666666665</v>
      </c>
    </row>
  </sheetData>
  <mergeCells count="7">
    <mergeCell ref="A29:H29"/>
    <mergeCell ref="A1:L1"/>
    <mergeCell ref="A3:A13"/>
    <mergeCell ref="A17:A27"/>
    <mergeCell ref="A28:B28"/>
    <mergeCell ref="A14:B14"/>
    <mergeCell ref="A15:H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2023-03-21T17:34:11Z</dcterms:modified>
</cp:coreProperties>
</file>